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5.Logistyka\AKTUALNE\PRZETARGI\2019\260_027_Usługa sprzątania na 2020 r\NA STRONĘ\"/>
    </mc:Choice>
  </mc:AlternateContent>
  <bookViews>
    <workbookView xWindow="0" yWindow="0" windowWidth="28800" windowHeight="12435"/>
  </bookViews>
  <sheets>
    <sheet name="Formularz cenow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O8" i="1"/>
  <c r="P8" i="1" s="1"/>
  <c r="R8" i="1" s="1"/>
  <c r="J8" i="1"/>
  <c r="K8" i="1" s="1"/>
  <c r="F8" i="1" l="1"/>
  <c r="G8" i="1" s="1"/>
  <c r="L7" i="1" s="1"/>
  <c r="O6" i="1" l="1"/>
  <c r="P6" i="1" s="1"/>
  <c r="R6" i="1" s="1"/>
  <c r="O5" i="1"/>
  <c r="P5" i="1" s="1"/>
  <c r="R5" i="1" s="1"/>
  <c r="J6" i="1"/>
  <c r="K6" i="1" s="1"/>
  <c r="J5" i="1"/>
  <c r="K5" i="1" s="1"/>
  <c r="F6" i="1"/>
  <c r="G6" i="1" s="1"/>
  <c r="F5" i="1"/>
  <c r="G5" i="1" s="1"/>
  <c r="L5" i="1" l="1"/>
  <c r="L6" i="1"/>
</calcChain>
</file>

<file path=xl/sharedStrings.xml><?xml version="1.0" encoding="utf-8"?>
<sst xmlns="http://schemas.openxmlformats.org/spreadsheetml/2006/main" count="53" uniqueCount="49">
  <si>
    <t>Część</t>
  </si>
  <si>
    <t>Nazwa jednostki organizacyjnej</t>
  </si>
  <si>
    <t>stawka VAT</t>
  </si>
  <si>
    <t>a</t>
  </si>
  <si>
    <t>b</t>
  </si>
  <si>
    <t>c</t>
  </si>
  <si>
    <t>d</t>
  </si>
  <si>
    <t>h</t>
  </si>
  <si>
    <r>
      <t>Liczba m</t>
    </r>
    <r>
      <rPr>
        <b/>
        <vertAlign val="superscript"/>
        <sz val="12"/>
        <color theme="1"/>
        <rFont val="Times New Roman"/>
        <family val="1"/>
        <charset val="238"/>
      </rPr>
      <t xml:space="preserve">2 </t>
    </r>
    <r>
      <rPr>
        <b/>
        <sz val="12"/>
        <color theme="1"/>
        <rFont val="Times New Roman"/>
        <family val="1"/>
        <charset val="238"/>
      </rPr>
      <t>powierzchni dachu</t>
    </r>
  </si>
  <si>
    <t>Kwota brutto za jednorazowe odśnieżenie całej powierzchni dachu wraz z usuwaniem sopli i wywozem śniegu</t>
  </si>
  <si>
    <t>r</t>
  </si>
  <si>
    <t>kolumny zaznaczone na szaro wyliczają się automatycznie</t>
  </si>
  <si>
    <r>
      <t>Kwota netto za 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dachów wraz z usuwaniem sopli i wywozem śniegu</t>
    </r>
  </si>
  <si>
    <r>
      <t>Kwota VAT za 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dachów wraz z usuwaniem sopli i wywozem śniegu</t>
    </r>
  </si>
  <si>
    <r>
      <t>Kwota brutto za1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dachów wraz z usuwaniem sopli i wywozem śniegu</t>
    </r>
  </si>
  <si>
    <t>Załącznik nr 6 do SIWZ</t>
  </si>
  <si>
    <t>I</t>
  </si>
  <si>
    <t>II</t>
  </si>
  <si>
    <t>III</t>
  </si>
  <si>
    <t>Okres wykonywanych prac</t>
  </si>
  <si>
    <t>e</t>
  </si>
  <si>
    <t>f 
[d x e]</t>
  </si>
  <si>
    <t>g 
[d + f]</t>
  </si>
  <si>
    <t>i</t>
  </si>
  <si>
    <t>j 
[h x i]</t>
  </si>
  <si>
    <t>k 
[h + j]</t>
  </si>
  <si>
    <t>m</t>
  </si>
  <si>
    <t>nie dotyczy zakresu prac</t>
  </si>
  <si>
    <t>n</t>
  </si>
  <si>
    <t>o 
[m x n]</t>
  </si>
  <si>
    <t>p 
[m + o]</t>
  </si>
  <si>
    <t>s
[p x r]</t>
  </si>
  <si>
    <t>*</t>
  </si>
  <si>
    <r>
      <t xml:space="preserve">Krakowa Informacja Skarbowa 
Delegatura w Bielsku-Białej
</t>
    </r>
    <r>
      <rPr>
        <sz val="12"/>
        <color theme="1"/>
        <rFont val="Times New Roman"/>
        <family val="1"/>
        <charset val="238"/>
      </rPr>
      <t>ul. Romualda Traugutta 2a, 43-300 Bielsko-Biała</t>
    </r>
  </si>
  <si>
    <r>
      <t xml:space="preserve">Krakowa Informacja Skarbowa
Delegatura w Toruniu
</t>
    </r>
    <r>
      <rPr>
        <sz val="12"/>
        <color theme="1"/>
        <rFont val="Times New Roman"/>
        <family val="1"/>
        <charset val="238"/>
      </rPr>
      <t>ul. Św. Jakuba 20, 87-100 Toruń</t>
    </r>
  </si>
  <si>
    <r>
      <t xml:space="preserve">Krakowa Informacja Skarbowa 
Delegatura w Lesznie
</t>
    </r>
    <r>
      <rPr>
        <sz val="12"/>
        <color theme="1"/>
        <rFont val="Times New Roman"/>
        <family val="1"/>
        <charset val="238"/>
      </rPr>
      <t>ul. Dekana 3b, 64-100 Leszno</t>
    </r>
  </si>
  <si>
    <r>
      <t>Krakowa Informacja Skarbowa
Delegatura w Lesznie</t>
    </r>
    <r>
      <rPr>
        <sz val="12"/>
        <color theme="1"/>
        <rFont val="Times New Roman"/>
        <family val="1"/>
        <charset val="238"/>
      </rPr>
      <t xml:space="preserve"> 
ul. Dekana 6, 64-100 Leszno</t>
    </r>
  </si>
  <si>
    <t>wzór wyliczenia wartości brutto zamówienia - suma kwot brutto za jeden m-c pomnożona przez liczbę miesięcy</t>
  </si>
  <si>
    <t>ZKP - 7/2019</t>
  </si>
  <si>
    <t>1.01.2020 - 31.12.2020</t>
  </si>
  <si>
    <t>Kwota netto za usługę sprzątania za 1 miesiąc wewnątrz budynku</t>
  </si>
  <si>
    <t>Kwota brutto za usługę sprzatania wewnątrz budynku za 1 miesiąc</t>
  </si>
  <si>
    <t>Kwota VAT</t>
  </si>
  <si>
    <t>Kwota vat za 
1 miesiąc</t>
  </si>
  <si>
    <t>Kwota vat za 
1  miesiąc</t>
  </si>
  <si>
    <t>Kwota netto za usługę sprzątania za  1  miesiąc  na zewnątrz budynku</t>
  </si>
  <si>
    <t>Wartość brutto zamówienia dla lokalizacji Zamawiajacego</t>
  </si>
  <si>
    <t>Kwota brutto za usługę sprzątania na zewnątrz budynku za 1 miesiąc</t>
  </si>
  <si>
    <t>l
(g+k)*12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</si>
</sst>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2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9" fontId="4" fillId="4" borderId="23" xfId="0" applyNumberFormat="1" applyFont="1" applyFill="1" applyBorder="1" applyAlignment="1">
      <alignment horizontal="center" vertical="center"/>
    </xf>
    <xf numFmtId="0" fontId="4" fillId="4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164" fontId="4" fillId="3" borderId="15" xfId="0" applyNumberFormat="1" applyFont="1" applyFill="1" applyBorder="1" applyAlignment="1">
      <alignment horizontal="right" vertical="center"/>
    </xf>
    <xf numFmtId="164" fontId="4" fillId="4" borderId="23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4" borderId="23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4" borderId="22" xfId="0" applyFont="1" applyFill="1" applyBorder="1" applyAlignment="1">
      <alignment horizontal="right" vertical="center"/>
    </xf>
    <xf numFmtId="164" fontId="4" fillId="3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164" fontId="4" fillId="3" borderId="3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right" vertical="center"/>
    </xf>
    <xf numFmtId="164" fontId="4" fillId="3" borderId="34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topLeftCell="J1" zoomScale="140" zoomScaleNormal="140" workbookViewId="0">
      <selection activeCell="G4" sqref="G4"/>
    </sheetView>
  </sheetViews>
  <sheetFormatPr defaultRowHeight="15.75" x14ac:dyDescent="0.25"/>
  <cols>
    <col min="1" max="1" width="6.5703125" style="1" bestFit="1" customWidth="1"/>
    <col min="2" max="2" width="58.140625" style="7" customWidth="1"/>
    <col min="3" max="3" width="21.42578125" style="7" customWidth="1"/>
    <col min="4" max="4" width="20.85546875" customWidth="1"/>
    <col min="5" max="5" width="9.28515625" customWidth="1"/>
    <col min="6" max="6" width="20.28515625" customWidth="1"/>
    <col min="7" max="7" width="22.42578125" customWidth="1"/>
    <col min="8" max="8" width="21.140625" customWidth="1"/>
    <col min="9" max="9" width="9.140625" customWidth="1"/>
    <col min="10" max="10" width="19.28515625" customWidth="1"/>
    <col min="11" max="12" width="20" customWidth="1"/>
    <col min="13" max="13" width="23.42578125" customWidth="1"/>
    <col min="14" max="14" width="8.85546875" customWidth="1"/>
    <col min="15" max="15" width="22.140625" customWidth="1"/>
    <col min="16" max="16" width="25.28515625" customWidth="1"/>
    <col min="17" max="17" width="15.28515625" customWidth="1"/>
    <col min="18" max="18" width="29.28515625" customWidth="1"/>
  </cols>
  <sheetData>
    <row r="1" spans="1:18" ht="25.5" x14ac:dyDescent="0.25">
      <c r="B1" s="38" t="s">
        <v>38</v>
      </c>
      <c r="C1" s="14"/>
      <c r="O1" s="69" t="s">
        <v>15</v>
      </c>
      <c r="P1" s="69"/>
      <c r="Q1" s="69"/>
      <c r="R1" s="69"/>
    </row>
    <row r="2" spans="1:18" s="12" customFormat="1" ht="16.5" thickBot="1" x14ac:dyDescent="0.3">
      <c r="A2" s="1"/>
      <c r="B2" s="11"/>
      <c r="C2" s="11"/>
      <c r="P2" s="10"/>
      <c r="Q2" s="10"/>
      <c r="R2" s="10"/>
    </row>
    <row r="3" spans="1:18" s="6" customFormat="1" ht="97.5" customHeight="1" x14ac:dyDescent="0.25">
      <c r="A3" s="2" t="s">
        <v>0</v>
      </c>
      <c r="B3" s="3" t="s">
        <v>1</v>
      </c>
      <c r="C3" s="27" t="s">
        <v>19</v>
      </c>
      <c r="D3" s="4" t="s">
        <v>40</v>
      </c>
      <c r="E3" s="5" t="s">
        <v>42</v>
      </c>
      <c r="F3" s="5" t="s">
        <v>43</v>
      </c>
      <c r="G3" s="19" t="s">
        <v>41</v>
      </c>
      <c r="H3" s="4" t="s">
        <v>45</v>
      </c>
      <c r="I3" s="5" t="s">
        <v>2</v>
      </c>
      <c r="J3" s="5" t="s">
        <v>44</v>
      </c>
      <c r="K3" s="19" t="s">
        <v>47</v>
      </c>
      <c r="L3" s="21" t="s">
        <v>46</v>
      </c>
      <c r="M3" s="4" t="s">
        <v>12</v>
      </c>
      <c r="N3" s="5" t="s">
        <v>2</v>
      </c>
      <c r="O3" s="5" t="s">
        <v>13</v>
      </c>
      <c r="P3" s="5" t="s">
        <v>14</v>
      </c>
      <c r="Q3" s="5" t="s">
        <v>8</v>
      </c>
      <c r="R3" s="43" t="s">
        <v>9</v>
      </c>
    </row>
    <row r="4" spans="1:18" s="18" customFormat="1" ht="57" customHeight="1" thickBot="1" x14ac:dyDescent="0.3">
      <c r="A4" s="13" t="s">
        <v>3</v>
      </c>
      <c r="B4" s="8" t="s">
        <v>4</v>
      </c>
      <c r="C4" s="26" t="s">
        <v>5</v>
      </c>
      <c r="D4" s="15" t="s">
        <v>6</v>
      </c>
      <c r="E4" s="16" t="s">
        <v>20</v>
      </c>
      <c r="F4" s="17" t="s">
        <v>21</v>
      </c>
      <c r="G4" s="20" t="s">
        <v>22</v>
      </c>
      <c r="H4" s="15" t="s">
        <v>7</v>
      </c>
      <c r="I4" s="16" t="s">
        <v>23</v>
      </c>
      <c r="J4" s="17" t="s">
        <v>24</v>
      </c>
      <c r="K4" s="20" t="s">
        <v>25</v>
      </c>
      <c r="L4" s="22" t="s">
        <v>48</v>
      </c>
      <c r="M4" s="15" t="s">
        <v>26</v>
      </c>
      <c r="N4" s="16" t="s">
        <v>28</v>
      </c>
      <c r="O4" s="17" t="s">
        <v>29</v>
      </c>
      <c r="P4" s="17" t="s">
        <v>30</v>
      </c>
      <c r="Q4" s="16" t="s">
        <v>10</v>
      </c>
      <c r="R4" s="44" t="s">
        <v>31</v>
      </c>
    </row>
    <row r="5" spans="1:18" ht="63.75" customHeight="1" x14ac:dyDescent="0.25">
      <c r="A5" s="37" t="s">
        <v>16</v>
      </c>
      <c r="B5" s="40" t="s">
        <v>33</v>
      </c>
      <c r="C5" s="41" t="s">
        <v>39</v>
      </c>
      <c r="D5" s="50"/>
      <c r="E5" s="28">
        <v>0.23</v>
      </c>
      <c r="F5" s="53">
        <f>ROUND(D5*E5,2)</f>
        <v>0</v>
      </c>
      <c r="G5" s="54">
        <f t="shared" ref="G5:G7" si="0">D5+F5</f>
        <v>0</v>
      </c>
      <c r="H5" s="61"/>
      <c r="I5" s="28">
        <v>0.08</v>
      </c>
      <c r="J5" s="53">
        <f>ROUND(H5*I5,2)</f>
        <v>0</v>
      </c>
      <c r="K5" s="58">
        <f>H5+J5</f>
        <v>0</v>
      </c>
      <c r="L5" s="59">
        <f>(G5+K5)*12</f>
        <v>0</v>
      </c>
      <c r="M5" s="61"/>
      <c r="N5" s="28">
        <v>0.08</v>
      </c>
      <c r="O5" s="53">
        <f t="shared" ref="O5:O6" si="1">ROUND(M5*N5,2)</f>
        <v>0</v>
      </c>
      <c r="P5" s="53">
        <f t="shared" ref="P5:P6" si="2">M5+O5</f>
        <v>0</v>
      </c>
      <c r="Q5" s="29">
        <v>740</v>
      </c>
      <c r="R5" s="66">
        <f>P5*Q5</f>
        <v>0</v>
      </c>
    </row>
    <row r="6" spans="1:18" ht="47.25" x14ac:dyDescent="0.25">
      <c r="A6" s="9" t="s">
        <v>17</v>
      </c>
      <c r="B6" s="25" t="s">
        <v>34</v>
      </c>
      <c r="C6" s="41" t="s">
        <v>39</v>
      </c>
      <c r="D6" s="51"/>
      <c r="E6" s="30">
        <v>0.23</v>
      </c>
      <c r="F6" s="55">
        <f t="shared" ref="F6:F7" si="3">ROUND(D6*E6,2)</f>
        <v>0</v>
      </c>
      <c r="G6" s="54">
        <f t="shared" si="0"/>
        <v>0</v>
      </c>
      <c r="H6" s="62"/>
      <c r="I6" s="30">
        <v>0.08</v>
      </c>
      <c r="J6" s="55">
        <f t="shared" ref="J6" si="4">ROUND(H6*I6,2)</f>
        <v>0</v>
      </c>
      <c r="K6" s="54">
        <f t="shared" ref="K6" si="5">H6+J6</f>
        <v>0</v>
      </c>
      <c r="L6" s="59">
        <f>(G6+K6)*12</f>
        <v>0</v>
      </c>
      <c r="M6" s="62"/>
      <c r="N6" s="30">
        <v>0.08</v>
      </c>
      <c r="O6" s="55">
        <f t="shared" si="1"/>
        <v>0</v>
      </c>
      <c r="P6" s="55">
        <f t="shared" si="2"/>
        <v>0</v>
      </c>
      <c r="Q6" s="31">
        <v>340</v>
      </c>
      <c r="R6" s="66">
        <f t="shared" ref="R6" si="6">P6*Q6</f>
        <v>0</v>
      </c>
    </row>
    <row r="7" spans="1:18" ht="47.25" customHeight="1" x14ac:dyDescent="0.25">
      <c r="A7" s="70" t="s">
        <v>18</v>
      </c>
      <c r="B7" s="39" t="s">
        <v>35</v>
      </c>
      <c r="C7" s="42" t="s">
        <v>39</v>
      </c>
      <c r="D7" s="51"/>
      <c r="E7" s="30">
        <v>0.23</v>
      </c>
      <c r="F7" s="55">
        <f t="shared" si="3"/>
        <v>0</v>
      </c>
      <c r="G7" s="54">
        <f t="shared" si="0"/>
        <v>0</v>
      </c>
      <c r="H7" s="65"/>
      <c r="I7" s="33"/>
      <c r="J7" s="60"/>
      <c r="K7" s="60"/>
      <c r="L7" s="72">
        <f>(G7+G8+K8)*12</f>
        <v>0</v>
      </c>
      <c r="M7" s="63"/>
      <c r="N7" s="33"/>
      <c r="O7" s="60"/>
      <c r="P7" s="60"/>
      <c r="Q7" s="34"/>
      <c r="R7" s="67"/>
    </row>
    <row r="8" spans="1:18" ht="52.5" customHeight="1" thickBot="1" x14ac:dyDescent="0.3">
      <c r="A8" s="71"/>
      <c r="B8" s="45" t="s">
        <v>36</v>
      </c>
      <c r="C8" s="48" t="s">
        <v>39</v>
      </c>
      <c r="D8" s="52"/>
      <c r="E8" s="46">
        <v>0.23</v>
      </c>
      <c r="F8" s="56">
        <f t="shared" ref="F8" si="7">ROUND(D8*E8,2)</f>
        <v>0</v>
      </c>
      <c r="G8" s="57">
        <f t="shared" ref="G8" si="8">D8+F8</f>
        <v>0</v>
      </c>
      <c r="H8" s="64"/>
      <c r="I8" s="46">
        <v>0.08</v>
      </c>
      <c r="J8" s="56">
        <f t="shared" ref="J8" si="9">ROUND(H8*I8,2)</f>
        <v>0</v>
      </c>
      <c r="K8" s="57">
        <f t="shared" ref="K8" si="10">H8+J8</f>
        <v>0</v>
      </c>
      <c r="L8" s="73"/>
      <c r="M8" s="64"/>
      <c r="N8" s="46">
        <v>0.08</v>
      </c>
      <c r="O8" s="56">
        <f t="shared" ref="O8" si="11">ROUND(M8*N8,2)</f>
        <v>0</v>
      </c>
      <c r="P8" s="56">
        <f t="shared" ref="P8" si="12">M8+O8</f>
        <v>0</v>
      </c>
      <c r="Q8" s="47">
        <v>409</v>
      </c>
      <c r="R8" s="68">
        <f t="shared" ref="R8" si="13">P8*Q8</f>
        <v>0</v>
      </c>
    </row>
    <row r="9" spans="1:18" ht="15" x14ac:dyDescent="0.25">
      <c r="A9"/>
      <c r="B9"/>
      <c r="C9"/>
    </row>
    <row r="10" spans="1:18" ht="15" x14ac:dyDescent="0.25">
      <c r="A10"/>
      <c r="B10"/>
      <c r="C10"/>
    </row>
    <row r="11" spans="1:18" x14ac:dyDescent="0.25">
      <c r="A11" s="24"/>
      <c r="B11" s="36" t="s">
        <v>11</v>
      </c>
      <c r="C11" s="23"/>
    </row>
    <row r="13" spans="1:18" x14ac:dyDescent="0.25">
      <c r="A13" s="32"/>
      <c r="B13" s="35" t="s">
        <v>27</v>
      </c>
    </row>
    <row r="15" spans="1:18" x14ac:dyDescent="0.25">
      <c r="A15" s="1" t="s">
        <v>32</v>
      </c>
      <c r="B15" s="35" t="s">
        <v>37</v>
      </c>
    </row>
    <row r="16" spans="1:18" x14ac:dyDescent="0.25">
      <c r="B16" s="49"/>
    </row>
  </sheetData>
  <mergeCells count="3">
    <mergeCell ref="O1:R1"/>
    <mergeCell ref="A7:A8"/>
    <mergeCell ref="L7:L8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2019-10-08T06:56:50Z</cp:lastPrinted>
  <dcterms:created xsi:type="dcterms:W3CDTF">2017-09-09T10:13:10Z</dcterms:created>
  <dcterms:modified xsi:type="dcterms:W3CDTF">2019-11-19T13:04:13Z</dcterms:modified>
</cp:coreProperties>
</file>